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ece aqui" sheetId="1" state="visible" r:id="rId3"/>
    <sheet name="Minha prova" sheetId="2" state="visible" r:id="rId4"/>
    <sheet name="Detalhar" sheetId="3" state="visible" r:id="rId5"/>
    <sheet name="Checklist" sheetId="4" state="visible" r:id="rId6"/>
    <sheet name="Minhas Provas do An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2" authorId="0">
      <text>
        <r>
          <rPr>
            <sz val="10"/>
            <rFont val="Arial"/>
            <family val="2"/>
          </rPr>
          <t xml:space="preserve">Sugestão: o lote que você vai pegar</t>
        </r>
      </text>
    </comment>
    <comment ref="B13" authorId="0">
      <text>
        <r>
          <rPr>
            <sz val="10"/>
            <rFont val="Arial"/>
            <family val="2"/>
          </rPr>
          <t xml:space="preserve">Sugestão: ida e volta · outra cidade de carro ~R$ 220</t>
        </r>
      </text>
    </comment>
    <comment ref="B14" authorId="0">
      <text>
        <r>
          <rPr>
            <sz val="10"/>
            <rFont val="Arial"/>
            <family val="2"/>
          </rPr>
          <t xml:space="preserve">Sugestão: ~R$ 280 a noite · zero se dorme em casa</t>
        </r>
      </text>
    </comment>
    <comment ref="B15" authorId="0">
      <text>
        <r>
          <rPr>
            <sz val="10"/>
            <rFont val="Arial"/>
            <family val="2"/>
          </rPr>
          <t xml:space="preserve">Sugestão: ~R$ 110 por dia fora · ~R$ 45 na sua cidade</t>
        </r>
      </text>
    </comment>
    <comment ref="B16" authorId="0">
      <text>
        <r>
          <rPr>
            <sz val="10"/>
            <rFont val="Arial"/>
            <family val="2"/>
          </rPr>
          <t xml:space="preserve">Sugestão: ~R$ 70 em prova fora</t>
        </r>
      </text>
    </comment>
    <comment ref="B17" authorId="0">
      <text>
        <r>
          <rPr>
            <sz val="10"/>
            <rFont val="Arial"/>
            <family val="2"/>
          </rPr>
          <t xml:space="preserve">Sugestão: só o que falta · tênis ~R$ 700</t>
        </r>
      </text>
    </comment>
    <comment ref="B18" authorId="0">
      <text>
        <r>
          <rPr>
            <sz val="10"/>
            <rFont val="Arial"/>
            <family val="2"/>
          </rPr>
          <t xml:space="preserve">Sugestão: guarda-volumes, foto ~R$ 50</t>
        </r>
      </text>
    </comment>
    <comment ref="B19" authorId="0">
      <text>
        <r>
          <rPr>
            <sz val="10"/>
            <rFont val="Arial"/>
            <family val="2"/>
          </rPr>
          <t xml:space="preserve">Sugestão: recuperação e comemoração ~R$ 80</t>
        </r>
      </text>
    </comment>
  </commentList>
</comments>
</file>

<file path=xl/sharedStrings.xml><?xml version="1.0" encoding="utf-8"?>
<sst xmlns="http://schemas.openxmlformats.org/spreadsheetml/2006/main" count="168" uniqueCount="142">
  <si>
    <t xml:space="preserve">MAPA DA PROVA</t>
  </si>
  <si>
    <t xml:space="preserve">Quilômetro Zero · Mapa Financeiro</t>
  </si>
  <si>
    <t xml:space="preserve">Sua próxima corrida começa antes da largada.</t>
  </si>
  <si>
    <t xml:space="preserve">LEVA 3 MINUTOS</t>
  </si>
  <si>
    <t xml:space="preserve">1.  Abra a aba MINHA PROVA e preencha o nome e a data da sua prova.</t>
  </si>
  <si>
    <t xml:space="preserve">2.  Preencha oito valores. Ao lado de cada um tem uma sugestão, para você não precisar pesquisar nada agora.</t>
  </si>
  <si>
    <t xml:space="preserve">3.  Pronto: o custo total, quanto falta e quanto guardar por mês aparecem sozinhos.</t>
  </si>
  <si>
    <t xml:space="preserve">SE QUISER IR MAIS FUNDO (OPCIONAL)</t>
  </si>
  <si>
    <t xml:space="preserve">·  A aba DETALHAR abre cada um dos oito valores em itens separados — 26 no total.</t>
  </si>
  <si>
    <t xml:space="preserve">·  O que você somar lá substitui automaticamente a estimativa da aba Minha prova.</t>
  </si>
  <si>
    <t xml:space="preserve">·  Você pode detalhar só um grupo, dois, ou nenhum. Nada aqui é obrigatório.</t>
  </si>
  <si>
    <t xml:space="preserve">LEGENDA</t>
  </si>
  <si>
    <t xml:space="preserve">   Amarelo: você preenche.</t>
  </si>
  <si>
    <t xml:space="preserve">   Cinza: calculado sozinho. Não precisa mexer.</t>
  </si>
  <si>
    <t xml:space="preserve">DUAS COISAS PARA LEMBRAR</t>
  </si>
  <si>
    <t xml:space="preserve">·  Reserva de emergência não é dinheiro de prova. A reserva serve para o imprevisto, não para o planejado.</t>
  </si>
  <si>
    <t xml:space="preserve">·  Se pagar a prova compromete uma conta essencial, o problema não é a prova. É o momento dela.</t>
  </si>
  <si>
    <t xml:space="preserve">Mapa Financeiro · enxergue o caminho do seu dinheiro · omeumapafinanceiro.com.br</t>
  </si>
  <si>
    <t xml:space="preserve">MINHA PRÓXIMA PROVA</t>
  </si>
  <si>
    <t xml:space="preserve">Oito valores e você tem o número. Cada linha traz uma sugestão entre parênteses, para usar quando não souber.</t>
  </si>
  <si>
    <t xml:space="preserve">A PROVA</t>
  </si>
  <si>
    <t xml:space="preserve">Nome da prova</t>
  </si>
  <si>
    <t xml:space="preserve">exemplo: Meia de São Paulo</t>
  </si>
  <si>
    <t xml:space="preserve">Data da prova</t>
  </si>
  <si>
    <t xml:space="preserve">exemplo: 15/03/2027</t>
  </si>
  <si>
    <t xml:space="preserve">Meses até a prova</t>
  </si>
  <si>
    <t xml:space="preserve">calculado sozinho</t>
  </si>
  <si>
    <t xml:space="preserve">OS OITO VALORES</t>
  </si>
  <si>
    <t xml:space="preserve">SUA ESTIMATIVA</t>
  </si>
  <si>
    <t xml:space="preserve">SE DETALHOU</t>
  </si>
  <si>
    <t xml:space="preserve">Inscrição   (o lote que você vai pegar)</t>
  </si>
  <si>
    <t xml:space="preserve">Deslocamento   (ida e volta · outra cidade de carro ~R$ 220)</t>
  </si>
  <si>
    <t xml:space="preserve">Hospedagem   (~R$ 280 a noite · zero se dorme em casa)</t>
  </si>
  <si>
    <t xml:space="preserve">Alimentação   (~R$ 110 por dia fora · ~R$ 45 na sua cidade)</t>
  </si>
  <si>
    <t xml:space="preserve">Transporte no destino   (~R$ 70 em prova fora)</t>
  </si>
  <si>
    <t xml:space="preserve">Equipamento a comprar   (só o que falta · tênis ~R$ 700)</t>
  </si>
  <si>
    <t xml:space="preserve">Extras do evento   (guarda-volumes, foto ~R$ 50)</t>
  </si>
  <si>
    <t xml:space="preserve">Depois da prova   (recuperação e comemoração ~R$ 80)</t>
  </si>
  <si>
    <t xml:space="preserve">Soma dos oito</t>
  </si>
  <si>
    <t xml:space="preserve">Folga para imprevistos (edite o % ao lado)</t>
  </si>
  <si>
    <t xml:space="preserve">CUSTO TOTAL DA EXPERIÊNCIA</t>
  </si>
  <si>
    <t xml:space="preserve">Quanto a inscrição representa do total</t>
  </si>
  <si>
    <t xml:space="preserve">O SEU PLANO</t>
  </si>
  <si>
    <t xml:space="preserve">Quanto eu já tenho separado para esta prova</t>
  </si>
  <si>
    <t xml:space="preserve">pode ser zero</t>
  </si>
  <si>
    <t xml:space="preserve">Quanto ainda falta</t>
  </si>
  <si>
    <t xml:space="preserve">QUANTO GUARDAR POR MÊS</t>
  </si>
  <si>
    <t xml:space="preserve">O equivalente por dia</t>
  </si>
  <si>
    <t xml:space="preserve">ISSO CABE NO SEU MÊS?</t>
  </si>
  <si>
    <t xml:space="preserve">Quanto consigo separar por mês sem apertar as contas</t>
  </si>
  <si>
    <t xml:space="preserve">Resposta</t>
  </si>
  <si>
    <t xml:space="preserve">Diferença por mês</t>
  </si>
  <si>
    <t xml:space="preserve">SE PRECISA DE AJUSTE</t>
  </si>
  <si>
    <t xml:space="preserve">Cinco caminhos. Marque o que dá para fazer — ajustar não é desistir.</t>
  </si>
  <si>
    <t xml:space="preserve">Dá para dormir menos noites, ir e voltar no dia ou dividir o quarto?</t>
  </si>
  <si>
    <t xml:space="preserve">Dá para escolher uma prova mais à frente, com mais meses de prazo?</t>
  </si>
  <si>
    <t xml:space="preserve">Dá para trocar por uma prova mais perto de casa?</t>
  </si>
  <si>
    <t xml:space="preserve">Dá para abrir espaço no mês (assinatura, delivery, uma compra adiada)?</t>
  </si>
  <si>
    <t xml:space="preserve">Dá para antecipar o lote da inscrição, a passagem ou a hospedagem?</t>
  </si>
  <si>
    <t xml:space="preserve">Reserva de emergência não entra nesta conta. Ela existe para o imprevisto, não para o planejado.</t>
  </si>
  <si>
    <t xml:space="preserve">DETALHAR (OPCIONAL)</t>
  </si>
  <si>
    <t xml:space="preserve">Preencha só os grupos que você quiser abrir. O subtotal vai sozinho para a aba Minha prova e substitui a estimativa.</t>
  </si>
  <si>
    <t xml:space="preserve">DESLOCAMENTO</t>
  </si>
  <si>
    <t xml:space="preserve">Passagem ou combustível</t>
  </si>
  <si>
    <t xml:space="preserve">Pedágio</t>
  </si>
  <si>
    <t xml:space="preserve">Bagagem</t>
  </si>
  <si>
    <t xml:space="preserve">Ida extra para retirar o kit</t>
  </si>
  <si>
    <t xml:space="preserve">Subtotal</t>
  </si>
  <si>
    <t xml:space="preserve">HOSPEDAGEM</t>
  </si>
  <si>
    <t xml:space="preserve">Noite 1</t>
  </si>
  <si>
    <t xml:space="preserve">Noite 2</t>
  </si>
  <si>
    <t xml:space="preserve">Noite 3</t>
  </si>
  <si>
    <t xml:space="preserve">Taxas e diferença de quarto</t>
  </si>
  <si>
    <t xml:space="preserve">ALIMENTAÇÃO</t>
  </si>
  <si>
    <t xml:space="preserve">Antes da prova</t>
  </si>
  <si>
    <t xml:space="preserve">No dia da prova</t>
  </si>
  <si>
    <t xml:space="preserve">Demais refeições da viagem</t>
  </si>
  <si>
    <t xml:space="preserve">TRANSPORTE NO DESTINO</t>
  </si>
  <si>
    <t xml:space="preserve">Aplicativo ou transporte público</t>
  </si>
  <si>
    <t xml:space="preserve">Estacionamento</t>
  </si>
  <si>
    <t xml:space="preserve">EQUIPAMENTO</t>
  </si>
  <si>
    <t xml:space="preserve">Tênis de prova</t>
  </si>
  <si>
    <t xml:space="preserve">Roupas</t>
  </si>
  <si>
    <t xml:space="preserve">Acessórios (meia, viseira, cinto)</t>
  </si>
  <si>
    <t xml:space="preserve">Relógio</t>
  </si>
  <si>
    <t xml:space="preserve">Gel, isotônico, suplementos</t>
  </si>
  <si>
    <t xml:space="preserve">Assessoria ou treinos</t>
  </si>
  <si>
    <t xml:space="preserve">Exame médico ou avaliação</t>
  </si>
  <si>
    <t xml:space="preserve">EXTRAS DO EVENTO</t>
  </si>
  <si>
    <t xml:space="preserve">Guarda-volumes</t>
  </si>
  <si>
    <t xml:space="preserve">Fotos oficiais</t>
  </si>
  <si>
    <t xml:space="preserve">Camiseta, medalha ou souvenir</t>
  </si>
  <si>
    <t xml:space="preserve">Água e isotônico no dia</t>
  </si>
  <si>
    <t xml:space="preserve">DEPOIS DA PROVA</t>
  </si>
  <si>
    <t xml:space="preserve">Massagem ou fisioterapia</t>
  </si>
  <si>
    <t xml:space="preserve">Farmácia e recuperação</t>
  </si>
  <si>
    <t xml:space="preserve">Refeição de comemoração</t>
  </si>
  <si>
    <t xml:space="preserve">Outros</t>
  </si>
  <si>
    <t xml:space="preserve">Deixou um grupo em branco? Sem problema — a aba Minha prova usa a sua estimativa nesse caso.</t>
  </si>
  <si>
    <t xml:space="preserve">CHECKLIST FINANCEIRO DO CORREDOR</t>
  </si>
  <si>
    <t xml:space="preserve">Marque Feito conforme for resolvendo.</t>
  </si>
  <si>
    <t xml:space="preserve">ATÉ 60 DIAS ANTES</t>
  </si>
  <si>
    <t xml:space="preserve">Pendente</t>
  </si>
  <si>
    <t xml:space="preserve">Custo total calculado</t>
  </si>
  <si>
    <t xml:space="preserve">Valor mensal definido</t>
  </si>
  <si>
    <t xml:space="preserve">Dinheiro em lugar separado do dinheiro do mês</t>
  </si>
  <si>
    <t xml:space="preserve">Lote da inscrição escolhido</t>
  </si>
  <si>
    <t xml:space="preserve">Passagem e hospedagem pesquisadas</t>
  </si>
  <si>
    <t xml:space="preserve">Lista do que já tenho x preciso comprar</t>
  </si>
  <si>
    <t xml:space="preserve">ATÉ 15 DIAS ANTES</t>
  </si>
  <si>
    <t xml:space="preserve">Inscrição paga</t>
  </si>
  <si>
    <t xml:space="preserve">Transporte confirmado</t>
  </si>
  <si>
    <t xml:space="preserve">Hospedagem confirmada</t>
  </si>
  <si>
    <t xml:space="preserve">Equipamentos definidos (nada novo na semana da prova)</t>
  </si>
  <si>
    <t xml:space="preserve">Alimentação da viagem planejada</t>
  </si>
  <si>
    <t xml:space="preserve">SEMANA DA PROVA</t>
  </si>
  <si>
    <t xml:space="preserve">Dinheiro do fim de semana separado</t>
  </si>
  <si>
    <t xml:space="preserve">Limite e fatura do cartão conferidos</t>
  </si>
  <si>
    <t xml:space="preserve">Margem para imprevistos reservada</t>
  </si>
  <si>
    <t xml:space="preserve">Nenhuma conta essencial comprometida</t>
  </si>
  <si>
    <t xml:space="preserve">Transporte e estacionamento em mãos</t>
  </si>
  <si>
    <t xml:space="preserve">Gasto real anotado</t>
  </si>
  <si>
    <t xml:space="preserve">Diferença entre previsto e real conferida</t>
  </si>
  <si>
    <t xml:space="preserve">Recuperação prevista</t>
  </si>
  <si>
    <t xml:space="preserve">Próxima prova anotada no calendário</t>
  </si>
  <si>
    <t xml:space="preserve">Progresso do checklist</t>
  </si>
  <si>
    <t xml:space="preserve">Regra de ouro: se pagar essa prova compromete uma conta essencial, o problema não é a prova. É o momento dela.</t>
  </si>
  <si>
    <t xml:space="preserve">MINHAS PROVAS DO ANO</t>
  </si>
  <si>
    <t xml:space="preserve">Quanto o seu calendário de corrida custa no ano inteiro — e quanto isso representa por mês.</t>
  </si>
  <si>
    <t xml:space="preserve">Prova</t>
  </si>
  <si>
    <t xml:space="preserve">Cidade</t>
  </si>
  <si>
    <t xml:space="preserve">Data</t>
  </si>
  <si>
    <t xml:space="preserve">Distância</t>
  </si>
  <si>
    <t xml:space="preserve">Custo estimado</t>
  </si>
  <si>
    <t xml:space="preserve">Já separado</t>
  </si>
  <si>
    <t xml:space="preserve">Falta</t>
  </si>
  <si>
    <t xml:space="preserve">Meses</t>
  </si>
  <si>
    <t xml:space="preserve">Guardar/mês</t>
  </si>
  <si>
    <t xml:space="preserve">Meia de São Paulo</t>
  </si>
  <si>
    <t xml:space="preserve">São Paulo</t>
  </si>
  <si>
    <t xml:space="preserve">TOTAL DO ANO</t>
  </si>
  <si>
    <t xml:space="preserve">A primeira linha é um exemplo. Pode apagar e usar como sua.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</si>
</sst>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"/>
    <numFmt numFmtId="167" formatCode="&quot;R$ &quot;#,##0.00"/>
    <numFmt numFmtId="168" formatCode="0%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4B0082"/>
      <name val="Arial"/>
      <family val="0"/>
      <charset val="1"/>
    </font>
    <font>
      <sz val="11"/>
      <color rgb="FFF57C00"/>
      <name val="Arial"/>
      <family val="0"/>
      <charset val="1"/>
    </font>
    <font>
      <sz val="10"/>
      <color rgb="FF8B8595"/>
      <name val="Arial"/>
      <family val="0"/>
      <charset val="1"/>
    </font>
    <font>
      <b val="true"/>
      <sz val="9"/>
      <color rgb="FF4B0082"/>
      <name val="Arial"/>
      <family val="0"/>
      <charset val="1"/>
    </font>
    <font>
      <sz val="10"/>
      <color rgb="FF444444"/>
      <name val="Arial"/>
      <family val="0"/>
      <charset val="1"/>
    </font>
    <font>
      <sz val="9"/>
      <color rgb="FFF57C00"/>
      <name val="Arial"/>
      <family val="0"/>
      <charset val="1"/>
    </font>
    <font>
      <b val="true"/>
      <sz val="16"/>
      <color rgb="FF4B0082"/>
      <name val="Arial"/>
      <family val="0"/>
      <charset val="1"/>
    </font>
    <font>
      <sz val="9"/>
      <color rgb="FF8B859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A9A3B5"/>
      <name val="Arial"/>
      <family val="0"/>
      <charset val="1"/>
    </font>
    <font>
      <b val="true"/>
      <sz val="8"/>
      <color rgb="FFF57C00"/>
      <name val="Arial"/>
      <family val="0"/>
      <charset val="1"/>
    </font>
    <font>
      <b val="true"/>
      <sz val="8"/>
      <color rgb="FFA9A3B5"/>
      <name val="Arial"/>
      <family val="0"/>
      <charset val="1"/>
    </font>
    <font>
      <sz val="10"/>
      <color rgb="FFA9A3B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444444"/>
      <name val="Arial"/>
      <family val="0"/>
      <charset val="1"/>
    </font>
    <font>
      <b val="true"/>
      <sz val="10"/>
      <color rgb="FF4B0082"/>
      <name val="Arial"/>
      <family val="0"/>
      <charset val="1"/>
    </font>
    <font>
      <i val="true"/>
      <sz val="9"/>
      <color rgb="FF8B8595"/>
      <name val="Arial"/>
      <family val="0"/>
      <charset val="1"/>
    </font>
    <font>
      <i val="true"/>
      <sz val="9"/>
      <color rgb="FFF57C00"/>
      <name val="Arial"/>
      <family val="0"/>
      <charset val="1"/>
    </font>
    <font>
      <sz val="10"/>
      <name val="Arial"/>
      <family val="2"/>
    </font>
    <font>
      <b val="true"/>
      <sz val="9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6D6"/>
        <bgColor rgb="FFF7F6FA"/>
      </patternFill>
    </fill>
    <fill>
      <patternFill patternType="solid">
        <fgColor rgb="FFF7F6FA"/>
        <bgColor rgb="FFFFFFFF"/>
      </patternFill>
    </fill>
    <fill>
      <patternFill patternType="solid">
        <fgColor rgb="FF4B0082"/>
        <bgColor rgb="FF800080"/>
      </patternFill>
    </fill>
    <fill>
      <patternFill patternType="solid">
        <fgColor rgb="FFF57C00"/>
        <bgColor rgb="FFFF99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8D4E0"/>
      </left>
      <right style="thin">
        <color rgb="FFD8D4E0"/>
      </right>
      <top style="thin">
        <color rgb="FFD8D4E0"/>
      </top>
      <bottom style="thin">
        <color rgb="FFD8D4E0"/>
      </bottom>
      <diagonal/>
    </border>
    <border diagonalUp="false" diagonalDown="false">
      <left/>
      <right/>
      <top/>
      <bottom style="thin">
        <color rgb="FFEAEAE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6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5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7" fontId="18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7" fillId="4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7" fontId="18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0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8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4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7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B8595"/>
      <rgbColor rgb="FF9999FF"/>
      <rgbColor rgb="FF993366"/>
      <rgbColor rgb="FFFFF6D6"/>
      <rgbColor rgb="FFEAEAEA"/>
      <rgbColor rgb="FF4B0082"/>
      <rgbColor rgb="FFFF8080"/>
      <rgbColor rgb="FF0066CC"/>
      <rgbColor rgb="FFD8D4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6F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57C00"/>
      <rgbColor rgb="FF666699"/>
      <rgbColor rgb="FFA9A3B5"/>
      <rgbColor rgb="FF003366"/>
      <rgbColor rgb="FF339966"/>
      <rgbColor rgb="FF003300"/>
      <rgbColor rgb="FF333300"/>
      <rgbColor rgb="FF993300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98"/>
  </cols>
  <sheetData>
    <row r="2" customFormat="false" ht="30" hidden="false" customHeight="true" outlineLevel="0" collapsed="false">
      <c r="B2" s="1" t="s">
        <v>0</v>
      </c>
    </row>
    <row r="3" customFormat="false" ht="19.5" hidden="false" customHeight="true" outlineLevel="0" collapsed="false">
      <c r="B3" s="2" t="s">
        <v>1</v>
      </c>
    </row>
    <row r="4" customFormat="false" ht="24" hidden="false" customHeight="true" outlineLevel="0" collapsed="false">
      <c r="B4" s="3" t="s">
        <v>2</v>
      </c>
    </row>
    <row r="6" customFormat="false" ht="19.5" hidden="false" customHeight="true" outlineLevel="0" collapsed="false">
      <c r="B6" s="4" t="s">
        <v>3</v>
      </c>
    </row>
    <row r="7" customFormat="false" ht="18" hidden="false" customHeight="true" outlineLevel="0" collapsed="false">
      <c r="B7" s="5" t="s">
        <v>4</v>
      </c>
    </row>
    <row r="8" customFormat="false" ht="18" hidden="false" customHeight="true" outlineLevel="0" collapsed="false">
      <c r="B8" s="5" t="s">
        <v>5</v>
      </c>
    </row>
    <row r="9" customFormat="false" ht="18" hidden="false" customHeight="true" outlineLevel="0" collapsed="false">
      <c r="B9" s="5" t="s">
        <v>6</v>
      </c>
    </row>
    <row r="11" customFormat="false" ht="19.5" hidden="false" customHeight="true" outlineLevel="0" collapsed="false">
      <c r="B11" s="4" t="s">
        <v>7</v>
      </c>
    </row>
    <row r="12" customFormat="false" ht="16.5" hidden="false" customHeight="true" outlineLevel="0" collapsed="false">
      <c r="B12" s="3" t="s">
        <v>8</v>
      </c>
    </row>
    <row r="13" customFormat="false" ht="16.5" hidden="false" customHeight="true" outlineLevel="0" collapsed="false">
      <c r="B13" s="3" t="s">
        <v>9</v>
      </c>
    </row>
    <row r="14" customFormat="false" ht="16.5" hidden="false" customHeight="true" outlineLevel="0" collapsed="false">
      <c r="B14" s="3" t="s">
        <v>10</v>
      </c>
    </row>
    <row r="16" customFormat="false" ht="19.5" hidden="false" customHeight="true" outlineLevel="0" collapsed="false">
      <c r="B16" s="4" t="s">
        <v>11</v>
      </c>
    </row>
    <row r="17" customFormat="false" ht="16.5" hidden="false" customHeight="true" outlineLevel="0" collapsed="false">
      <c r="B17" s="6" t="s">
        <v>12</v>
      </c>
    </row>
    <row r="18" customFormat="false" ht="16.5" hidden="false" customHeight="true" outlineLevel="0" collapsed="false">
      <c r="B18" s="7" t="s">
        <v>13</v>
      </c>
    </row>
    <row r="20" customFormat="false" ht="19.5" hidden="false" customHeight="true" outlineLevel="0" collapsed="false">
      <c r="B20" s="4" t="s">
        <v>14</v>
      </c>
    </row>
    <row r="21" customFormat="false" ht="16.5" hidden="false" customHeight="true" outlineLevel="0" collapsed="false">
      <c r="B21" s="3" t="s">
        <v>15</v>
      </c>
    </row>
    <row r="22" customFormat="false" ht="16.5" hidden="false" customHeight="true" outlineLevel="0" collapsed="false">
      <c r="B22" s="3" t="s">
        <v>16</v>
      </c>
    </row>
    <row r="24" customFormat="false" ht="18" hidden="false" customHeight="true" outlineLevel="0" collapsed="false">
      <c r="B24" s="8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4"/>
    <col collapsed="false" customWidth="true" hidden="false" outlineLevel="0" max="4" min="3" style="0" width="16"/>
    <col collapsed="false" customWidth="true" hidden="false" outlineLevel="0" max="5" min="5" style="0" width="2"/>
    <col collapsed="false" customWidth="true" hidden="true" outlineLevel="0" max="8" min="8" style="0" width="13"/>
  </cols>
  <sheetData>
    <row r="2" customFormat="false" ht="24" hidden="false" customHeight="true" outlineLevel="0" collapsed="false">
      <c r="B2" s="9" t="s">
        <v>18</v>
      </c>
      <c r="C2" s="9"/>
      <c r="D2" s="9"/>
    </row>
    <row r="3" customFormat="false" ht="18" hidden="false" customHeight="true" outlineLevel="0" collapsed="false">
      <c r="B3" s="10" t="s">
        <v>19</v>
      </c>
      <c r="C3" s="10"/>
      <c r="D3" s="10"/>
    </row>
    <row r="5" customFormat="false" ht="24" hidden="false" customHeight="true" outlineLevel="0" collapsed="false">
      <c r="B5" s="11" t="s">
        <v>20</v>
      </c>
      <c r="C5" s="11"/>
      <c r="D5" s="11"/>
    </row>
    <row r="6" customFormat="false" ht="18.75" hidden="false" customHeight="true" outlineLevel="0" collapsed="false">
      <c r="B6" s="5" t="s">
        <v>21</v>
      </c>
      <c r="C6" s="12"/>
      <c r="D6" s="13" t="s">
        <v>22</v>
      </c>
    </row>
    <row r="7" customFormat="false" ht="18.75" hidden="false" customHeight="true" outlineLevel="0" collapsed="false">
      <c r="B7" s="5" t="s">
        <v>23</v>
      </c>
      <c r="C7" s="14"/>
      <c r="D7" s="13" t="s">
        <v>24</v>
      </c>
    </row>
    <row r="8" customFormat="false" ht="18.75" hidden="false" customHeight="true" outlineLevel="0" collapsed="false">
      <c r="B8" s="5" t="s">
        <v>25</v>
      </c>
      <c r="C8" s="15" t="n">
        <f aca="true">IF(C7="",0,IFERROR(MAX(1,DATEDIF(TODAY(),C7,"m")),1))</f>
        <v>0</v>
      </c>
      <c r="D8" s="13" t="s">
        <v>26</v>
      </c>
    </row>
    <row r="10" customFormat="false" ht="24" hidden="false" customHeight="true" outlineLevel="0" collapsed="false">
      <c r="B10" s="11" t="s">
        <v>27</v>
      </c>
      <c r="C10" s="11"/>
      <c r="D10" s="11"/>
    </row>
    <row r="11" customFormat="false" ht="19.5" hidden="false" customHeight="true" outlineLevel="0" collapsed="false">
      <c r="B11" s="16"/>
      <c r="C11" s="17" t="s">
        <v>28</v>
      </c>
      <c r="D11" s="18" t="s">
        <v>29</v>
      </c>
    </row>
    <row r="12" customFormat="false" ht="18.75" hidden="false" customHeight="true" outlineLevel="0" collapsed="false">
      <c r="B12" s="19" t="s">
        <v>30</v>
      </c>
      <c r="C12" s="20"/>
      <c r="D12" s="21"/>
      <c r="H12" s="22" t="n">
        <f aca="false">IF(N(D12)&gt;0,D12,N(C12))</f>
        <v>0</v>
      </c>
    </row>
    <row r="13" customFormat="false" ht="18.75" hidden="false" customHeight="true" outlineLevel="0" collapsed="false">
      <c r="B13" s="19" t="s">
        <v>31</v>
      </c>
      <c r="C13" s="20"/>
      <c r="D13" s="21" t="str">
        <f aca="false">IF(Detalhar!C10=0,"",Detalhar!C10)</f>
        <v/>
      </c>
      <c r="H13" s="22" t="n">
        <f aca="false">IF(N(D13)&gt;0,D13,N(C13))</f>
        <v>0</v>
      </c>
    </row>
    <row r="14" customFormat="false" ht="18.75" hidden="false" customHeight="true" outlineLevel="0" collapsed="false">
      <c r="B14" s="19" t="s">
        <v>32</v>
      </c>
      <c r="C14" s="20"/>
      <c r="D14" s="21" t="str">
        <f aca="false">IF(Detalhar!C17=0,"",Detalhar!C17)</f>
        <v/>
      </c>
      <c r="H14" s="22" t="n">
        <f aca="false">IF(N(D14)&gt;0,D14,N(C14))</f>
        <v>0</v>
      </c>
    </row>
    <row r="15" customFormat="false" ht="18.75" hidden="false" customHeight="true" outlineLevel="0" collapsed="false">
      <c r="B15" s="19" t="s">
        <v>33</v>
      </c>
      <c r="C15" s="20"/>
      <c r="D15" s="21" t="str">
        <f aca="false">IF(Detalhar!C23=0,"",Detalhar!C23)</f>
        <v/>
      </c>
      <c r="H15" s="22" t="n">
        <f aca="false">IF(N(D15)&gt;0,D15,N(C15))</f>
        <v>0</v>
      </c>
    </row>
    <row r="16" customFormat="false" ht="18.75" hidden="false" customHeight="true" outlineLevel="0" collapsed="false">
      <c r="B16" s="19" t="s">
        <v>34</v>
      </c>
      <c r="C16" s="20"/>
      <c r="D16" s="21" t="str">
        <f aca="false">IF(Detalhar!C28=0,"",Detalhar!C28)</f>
        <v/>
      </c>
      <c r="H16" s="22" t="n">
        <f aca="false">IF(N(D16)&gt;0,D16,N(C16))</f>
        <v>0</v>
      </c>
    </row>
    <row r="17" customFormat="false" ht="18.75" hidden="false" customHeight="true" outlineLevel="0" collapsed="false">
      <c r="B17" s="19" t="s">
        <v>35</v>
      </c>
      <c r="C17" s="20"/>
      <c r="D17" s="21" t="str">
        <f aca="false">IF(Detalhar!C38=0,"",Detalhar!C38)</f>
        <v/>
      </c>
      <c r="H17" s="22" t="n">
        <f aca="false">IF(N(D17)&gt;0,D17,N(C17))</f>
        <v>0</v>
      </c>
    </row>
    <row r="18" customFormat="false" ht="18.75" hidden="false" customHeight="true" outlineLevel="0" collapsed="false">
      <c r="B18" s="19" t="s">
        <v>36</v>
      </c>
      <c r="C18" s="20"/>
      <c r="D18" s="21" t="str">
        <f aca="false">IF(Detalhar!C45=0,"",Detalhar!C45)</f>
        <v/>
      </c>
      <c r="H18" s="22" t="n">
        <f aca="false">IF(N(D18)&gt;0,D18,N(C18))</f>
        <v>0</v>
      </c>
    </row>
    <row r="19" customFormat="false" ht="18.75" hidden="false" customHeight="true" outlineLevel="0" collapsed="false">
      <c r="B19" s="19" t="s">
        <v>37</v>
      </c>
      <c r="C19" s="20"/>
      <c r="D19" s="21" t="str">
        <f aca="false">IF(Detalhar!C52=0,"",Detalhar!C52)</f>
        <v/>
      </c>
      <c r="H19" s="22" t="n">
        <f aca="false">IF(N(D19)&gt;0,D19,N(C19))</f>
        <v>0</v>
      </c>
    </row>
    <row r="20" customFormat="false" ht="18.75" hidden="false" customHeight="true" outlineLevel="0" collapsed="false">
      <c r="B20" s="5" t="s">
        <v>38</v>
      </c>
      <c r="C20" s="23" t="n">
        <f aca="false">SUM(H12:H19)</f>
        <v>0</v>
      </c>
    </row>
    <row r="21" customFormat="false" ht="18.75" hidden="false" customHeight="true" outlineLevel="0" collapsed="false">
      <c r="B21" s="5" t="s">
        <v>39</v>
      </c>
      <c r="C21" s="23" t="n">
        <f aca="false">C20*D21</f>
        <v>0</v>
      </c>
      <c r="D21" s="24" t="n">
        <v>0.1</v>
      </c>
    </row>
    <row r="22" customFormat="false" ht="25.5" hidden="false" customHeight="true" outlineLevel="0" collapsed="false">
      <c r="B22" s="25" t="s">
        <v>40</v>
      </c>
      <c r="C22" s="26" t="n">
        <f aca="false">C20+C21</f>
        <v>0</v>
      </c>
      <c r="D22" s="27"/>
    </row>
    <row r="23" customFormat="false" ht="18" hidden="false" customHeight="true" outlineLevel="0" collapsed="false">
      <c r="B23" s="13" t="s">
        <v>41</v>
      </c>
      <c r="C23" s="28" t="n">
        <f aca="false">IFERROR(H12/C22,0)</f>
        <v>0</v>
      </c>
    </row>
    <row r="25" customFormat="false" ht="24" hidden="false" customHeight="true" outlineLevel="0" collapsed="false">
      <c r="B25" s="11" t="s">
        <v>42</v>
      </c>
      <c r="C25" s="11"/>
      <c r="D25" s="11"/>
    </row>
    <row r="26" customFormat="false" ht="18.75" hidden="false" customHeight="true" outlineLevel="0" collapsed="false">
      <c r="B26" s="5" t="s">
        <v>43</v>
      </c>
      <c r="C26" s="20"/>
      <c r="D26" s="13" t="s">
        <v>44</v>
      </c>
    </row>
    <row r="27" customFormat="false" ht="18.75" hidden="false" customHeight="true" outlineLevel="0" collapsed="false">
      <c r="B27" s="5" t="s">
        <v>45</v>
      </c>
      <c r="C27" s="23" t="n">
        <f aca="false">MAX(0,C22-C26)</f>
        <v>0</v>
      </c>
    </row>
    <row r="28" customFormat="false" ht="25.5" hidden="false" customHeight="true" outlineLevel="0" collapsed="false">
      <c r="B28" s="29" t="s">
        <v>46</v>
      </c>
      <c r="C28" s="30" t="n">
        <f aca="false">IFERROR(C27/C8,0)</f>
        <v>0</v>
      </c>
      <c r="D28" s="31"/>
    </row>
    <row r="29" customFormat="false" ht="18" hidden="false" customHeight="true" outlineLevel="0" collapsed="false">
      <c r="B29" s="13" t="s">
        <v>47</v>
      </c>
      <c r="C29" s="32" t="n">
        <f aca="false">IFERROR(C28/30.4,0)</f>
        <v>0</v>
      </c>
    </row>
    <row r="31" customFormat="false" ht="24" hidden="false" customHeight="true" outlineLevel="0" collapsed="false">
      <c r="B31" s="11" t="s">
        <v>48</v>
      </c>
      <c r="C31" s="11"/>
      <c r="D31" s="11"/>
    </row>
    <row r="32" customFormat="false" ht="18.75" hidden="false" customHeight="true" outlineLevel="0" collapsed="false">
      <c r="B32" s="5" t="s">
        <v>49</v>
      </c>
      <c r="C32" s="20"/>
    </row>
    <row r="33" customFormat="false" ht="19.5" hidden="false" customHeight="true" outlineLevel="0" collapsed="false">
      <c r="B33" s="33" t="s">
        <v>50</v>
      </c>
      <c r="C33" s="34" t="str">
        <f aca="false">IF(C32=0,"Preencha a linha acima",IF(C32&gt;=C28,"CABE NO SEU ORÇAMENTO","PRECISA DE AJUSTE"))</f>
        <v>Preencha a linha acima</v>
      </c>
      <c r="D33" s="34"/>
    </row>
    <row r="34" customFormat="false" ht="18" hidden="false" customHeight="true" outlineLevel="0" collapsed="false">
      <c r="B34" s="13" t="s">
        <v>51</v>
      </c>
      <c r="C34" s="32" t="n">
        <f aca="false">C32-C28</f>
        <v>0</v>
      </c>
    </row>
    <row r="36" customFormat="false" ht="24" hidden="false" customHeight="true" outlineLevel="0" collapsed="false">
      <c r="B36" s="11" t="s">
        <v>52</v>
      </c>
      <c r="C36" s="11"/>
      <c r="D36" s="11"/>
    </row>
    <row r="37" customFormat="false" ht="18" hidden="false" customHeight="true" outlineLevel="0" collapsed="false">
      <c r="B37" s="35" t="s">
        <v>53</v>
      </c>
    </row>
    <row r="38" customFormat="false" ht="18.75" hidden="false" customHeight="true" outlineLevel="0" collapsed="false">
      <c r="B38" s="5" t="s">
        <v>54</v>
      </c>
      <c r="C38" s="36"/>
    </row>
    <row r="39" customFormat="false" ht="18.75" hidden="false" customHeight="true" outlineLevel="0" collapsed="false">
      <c r="B39" s="5" t="s">
        <v>55</v>
      </c>
      <c r="C39" s="36"/>
    </row>
    <row r="40" customFormat="false" ht="18.75" hidden="false" customHeight="true" outlineLevel="0" collapsed="false">
      <c r="B40" s="5" t="s">
        <v>56</v>
      </c>
      <c r="C40" s="36"/>
    </row>
    <row r="41" customFormat="false" ht="18.75" hidden="false" customHeight="true" outlineLevel="0" collapsed="false">
      <c r="B41" s="5" t="s">
        <v>57</v>
      </c>
      <c r="C41" s="36"/>
    </row>
    <row r="42" customFormat="false" ht="18.75" hidden="false" customHeight="true" outlineLevel="0" collapsed="false">
      <c r="B42" s="5" t="s">
        <v>58</v>
      </c>
      <c r="C42" s="36"/>
    </row>
    <row r="44" customFormat="false" ht="15" hidden="false" customHeight="false" outlineLevel="0" collapsed="false">
      <c r="B44" s="37" t="s">
        <v>59</v>
      </c>
    </row>
  </sheetData>
  <mergeCells count="8">
    <mergeCell ref="B2:D2"/>
    <mergeCell ref="B3:D3"/>
    <mergeCell ref="B5:D5"/>
    <mergeCell ref="B10:D10"/>
    <mergeCell ref="B25:D25"/>
    <mergeCell ref="B31:D31"/>
    <mergeCell ref="C33:D33"/>
    <mergeCell ref="B36:D36"/>
  </mergeCells>
  <dataValidations count="1">
    <dataValidation allowBlank="true" errorStyle="stop" operator="between" showDropDown="false" showErrorMessage="false" showInputMessage="false" sqref="C38:C42" type="list">
      <formula1>"Sim,Não,Talvez"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2"/>
    <col collapsed="false" customWidth="true" hidden="false" outlineLevel="0" max="3" min="3" style="0" width="18"/>
    <col collapsed="false" customWidth="true" hidden="false" outlineLevel="0" max="4" min="4" style="0" width="2"/>
  </cols>
  <sheetData>
    <row r="2" customFormat="false" ht="24" hidden="false" customHeight="true" outlineLevel="0" collapsed="false">
      <c r="B2" s="38" t="s">
        <v>60</v>
      </c>
    </row>
    <row r="3" customFormat="false" ht="18" hidden="false" customHeight="true" outlineLevel="0" collapsed="false">
      <c r="B3" s="10" t="s">
        <v>61</v>
      </c>
      <c r="C3" s="10"/>
    </row>
    <row r="5" customFormat="false" ht="21.75" hidden="false" customHeight="true" outlineLevel="0" collapsed="false">
      <c r="B5" s="11" t="s">
        <v>62</v>
      </c>
      <c r="C5" s="11"/>
    </row>
    <row r="6" customFormat="false" ht="18.75" hidden="false" customHeight="true" outlineLevel="0" collapsed="false">
      <c r="B6" s="5" t="s">
        <v>63</v>
      </c>
      <c r="C6" s="20"/>
    </row>
    <row r="7" customFormat="false" ht="18.75" hidden="false" customHeight="true" outlineLevel="0" collapsed="false">
      <c r="B7" s="5" t="s">
        <v>64</v>
      </c>
      <c r="C7" s="20"/>
    </row>
    <row r="8" customFormat="false" ht="18.75" hidden="false" customHeight="true" outlineLevel="0" collapsed="false">
      <c r="B8" s="5" t="s">
        <v>65</v>
      </c>
      <c r="C8" s="20"/>
    </row>
    <row r="9" customFormat="false" ht="18.75" hidden="false" customHeight="true" outlineLevel="0" collapsed="false">
      <c r="B9" s="5" t="s">
        <v>66</v>
      </c>
      <c r="C9" s="20"/>
    </row>
    <row r="10" customFormat="false" ht="19.5" hidden="false" customHeight="true" outlineLevel="0" collapsed="false">
      <c r="B10" s="39" t="s">
        <v>67</v>
      </c>
      <c r="C10" s="40" t="n">
        <f aca="false">SUM(C6:C9)</f>
        <v>0</v>
      </c>
    </row>
    <row r="12" customFormat="false" ht="21.75" hidden="false" customHeight="true" outlineLevel="0" collapsed="false">
      <c r="B12" s="11" t="s">
        <v>68</v>
      </c>
      <c r="C12" s="11"/>
    </row>
    <row r="13" customFormat="false" ht="18.75" hidden="false" customHeight="true" outlineLevel="0" collapsed="false">
      <c r="B13" s="5" t="s">
        <v>69</v>
      </c>
      <c r="C13" s="20"/>
    </row>
    <row r="14" customFormat="false" ht="18.75" hidden="false" customHeight="true" outlineLevel="0" collapsed="false">
      <c r="B14" s="5" t="s">
        <v>70</v>
      </c>
      <c r="C14" s="20"/>
    </row>
    <row r="15" customFormat="false" ht="18.75" hidden="false" customHeight="true" outlineLevel="0" collapsed="false">
      <c r="B15" s="5" t="s">
        <v>71</v>
      </c>
      <c r="C15" s="20"/>
    </row>
    <row r="16" customFormat="false" ht="18.75" hidden="false" customHeight="true" outlineLevel="0" collapsed="false">
      <c r="B16" s="5" t="s">
        <v>72</v>
      </c>
      <c r="C16" s="20"/>
    </row>
    <row r="17" customFormat="false" ht="19.5" hidden="false" customHeight="true" outlineLevel="0" collapsed="false">
      <c r="B17" s="39" t="s">
        <v>67</v>
      </c>
      <c r="C17" s="40" t="n">
        <f aca="false">SUM(C13:C16)</f>
        <v>0</v>
      </c>
    </row>
    <row r="19" customFormat="false" ht="21.75" hidden="false" customHeight="true" outlineLevel="0" collapsed="false">
      <c r="B19" s="11" t="s">
        <v>73</v>
      </c>
      <c r="C19" s="11"/>
    </row>
    <row r="20" customFormat="false" ht="18.75" hidden="false" customHeight="true" outlineLevel="0" collapsed="false">
      <c r="B20" s="5" t="s">
        <v>74</v>
      </c>
      <c r="C20" s="20"/>
    </row>
    <row r="21" customFormat="false" ht="18.75" hidden="false" customHeight="true" outlineLevel="0" collapsed="false">
      <c r="B21" s="5" t="s">
        <v>75</v>
      </c>
      <c r="C21" s="20"/>
    </row>
    <row r="22" customFormat="false" ht="18.75" hidden="false" customHeight="true" outlineLevel="0" collapsed="false">
      <c r="B22" s="5" t="s">
        <v>76</v>
      </c>
      <c r="C22" s="20"/>
    </row>
    <row r="23" customFormat="false" ht="19.5" hidden="false" customHeight="true" outlineLevel="0" collapsed="false">
      <c r="B23" s="39" t="s">
        <v>67</v>
      </c>
      <c r="C23" s="40" t="n">
        <f aca="false">SUM(C20:C22)</f>
        <v>0</v>
      </c>
    </row>
    <row r="25" customFormat="false" ht="21.75" hidden="false" customHeight="true" outlineLevel="0" collapsed="false">
      <c r="B25" s="11" t="s">
        <v>77</v>
      </c>
      <c r="C25" s="11"/>
    </row>
    <row r="26" customFormat="false" ht="18.75" hidden="false" customHeight="true" outlineLevel="0" collapsed="false">
      <c r="B26" s="5" t="s">
        <v>78</v>
      </c>
      <c r="C26" s="20"/>
    </row>
    <row r="27" customFormat="false" ht="18.75" hidden="false" customHeight="true" outlineLevel="0" collapsed="false">
      <c r="B27" s="5" t="s">
        <v>79</v>
      </c>
      <c r="C27" s="20"/>
    </row>
    <row r="28" customFormat="false" ht="19.5" hidden="false" customHeight="true" outlineLevel="0" collapsed="false">
      <c r="B28" s="39" t="s">
        <v>67</v>
      </c>
      <c r="C28" s="40" t="n">
        <f aca="false">SUM(C26:C27)</f>
        <v>0</v>
      </c>
    </row>
    <row r="30" customFormat="false" ht="21.75" hidden="false" customHeight="true" outlineLevel="0" collapsed="false">
      <c r="B30" s="11" t="s">
        <v>80</v>
      </c>
      <c r="C30" s="11"/>
    </row>
    <row r="31" customFormat="false" ht="18.75" hidden="false" customHeight="true" outlineLevel="0" collapsed="false">
      <c r="B31" s="5" t="s">
        <v>81</v>
      </c>
      <c r="C31" s="20"/>
    </row>
    <row r="32" customFormat="false" ht="18.75" hidden="false" customHeight="true" outlineLevel="0" collapsed="false">
      <c r="B32" s="5" t="s">
        <v>82</v>
      </c>
      <c r="C32" s="20"/>
    </row>
    <row r="33" customFormat="false" ht="18.75" hidden="false" customHeight="true" outlineLevel="0" collapsed="false">
      <c r="B33" s="5" t="s">
        <v>83</v>
      </c>
      <c r="C33" s="20"/>
    </row>
    <row r="34" customFormat="false" ht="18.75" hidden="false" customHeight="true" outlineLevel="0" collapsed="false">
      <c r="B34" s="5" t="s">
        <v>84</v>
      </c>
      <c r="C34" s="20"/>
    </row>
    <row r="35" customFormat="false" ht="18.75" hidden="false" customHeight="true" outlineLevel="0" collapsed="false">
      <c r="B35" s="5" t="s">
        <v>85</v>
      </c>
      <c r="C35" s="20"/>
    </row>
    <row r="36" customFormat="false" ht="18.75" hidden="false" customHeight="true" outlineLevel="0" collapsed="false">
      <c r="B36" s="5" t="s">
        <v>86</v>
      </c>
      <c r="C36" s="20"/>
    </row>
    <row r="37" customFormat="false" ht="18.75" hidden="false" customHeight="true" outlineLevel="0" collapsed="false">
      <c r="B37" s="5" t="s">
        <v>87</v>
      </c>
      <c r="C37" s="20"/>
    </row>
    <row r="38" customFormat="false" ht="19.5" hidden="false" customHeight="true" outlineLevel="0" collapsed="false">
      <c r="B38" s="39" t="s">
        <v>67</v>
      </c>
      <c r="C38" s="40" t="n">
        <f aca="false">SUM(C31:C37)</f>
        <v>0</v>
      </c>
    </row>
    <row r="40" customFormat="false" ht="21.75" hidden="false" customHeight="true" outlineLevel="0" collapsed="false">
      <c r="B40" s="11" t="s">
        <v>88</v>
      </c>
      <c r="C40" s="11"/>
    </row>
    <row r="41" customFormat="false" ht="18.75" hidden="false" customHeight="true" outlineLevel="0" collapsed="false">
      <c r="B41" s="5" t="s">
        <v>89</v>
      </c>
      <c r="C41" s="20"/>
    </row>
    <row r="42" customFormat="false" ht="18.75" hidden="false" customHeight="true" outlineLevel="0" collapsed="false">
      <c r="B42" s="5" t="s">
        <v>90</v>
      </c>
      <c r="C42" s="20"/>
    </row>
    <row r="43" customFormat="false" ht="18.75" hidden="false" customHeight="true" outlineLevel="0" collapsed="false">
      <c r="B43" s="5" t="s">
        <v>91</v>
      </c>
      <c r="C43" s="20"/>
    </row>
    <row r="44" customFormat="false" ht="18.75" hidden="false" customHeight="true" outlineLevel="0" collapsed="false">
      <c r="B44" s="5" t="s">
        <v>92</v>
      </c>
      <c r="C44" s="20"/>
    </row>
    <row r="45" customFormat="false" ht="19.5" hidden="false" customHeight="true" outlineLevel="0" collapsed="false">
      <c r="B45" s="39" t="s">
        <v>67</v>
      </c>
      <c r="C45" s="40" t="n">
        <f aca="false">SUM(C41:C44)</f>
        <v>0</v>
      </c>
    </row>
    <row r="47" customFormat="false" ht="21.75" hidden="false" customHeight="true" outlineLevel="0" collapsed="false">
      <c r="B47" s="11" t="s">
        <v>93</v>
      </c>
      <c r="C47" s="11"/>
    </row>
    <row r="48" customFormat="false" ht="18.75" hidden="false" customHeight="true" outlineLevel="0" collapsed="false">
      <c r="B48" s="5" t="s">
        <v>94</v>
      </c>
      <c r="C48" s="20"/>
    </row>
    <row r="49" customFormat="false" ht="18.75" hidden="false" customHeight="true" outlineLevel="0" collapsed="false">
      <c r="B49" s="5" t="s">
        <v>95</v>
      </c>
      <c r="C49" s="20"/>
    </row>
    <row r="50" customFormat="false" ht="18.75" hidden="false" customHeight="true" outlineLevel="0" collapsed="false">
      <c r="B50" s="5" t="s">
        <v>96</v>
      </c>
      <c r="C50" s="20"/>
    </row>
    <row r="51" customFormat="false" ht="18.75" hidden="false" customHeight="true" outlineLevel="0" collapsed="false">
      <c r="B51" s="5" t="s">
        <v>97</v>
      </c>
      <c r="C51" s="20"/>
    </row>
    <row r="52" customFormat="false" ht="19.5" hidden="false" customHeight="true" outlineLevel="0" collapsed="false">
      <c r="B52" s="39" t="s">
        <v>67</v>
      </c>
      <c r="C52" s="40" t="n">
        <f aca="false">SUM(C48:C51)</f>
        <v>0</v>
      </c>
    </row>
    <row r="54" customFormat="false" ht="15" hidden="false" customHeight="false" outlineLevel="0" collapsed="false">
      <c r="B54" s="37" t="s">
        <v>98</v>
      </c>
    </row>
  </sheetData>
  <mergeCells count="8">
    <mergeCell ref="B3:C3"/>
    <mergeCell ref="B5:C5"/>
    <mergeCell ref="B12:C12"/>
    <mergeCell ref="B19:C19"/>
    <mergeCell ref="B25:C25"/>
    <mergeCell ref="B30:C30"/>
    <mergeCell ref="B40:C40"/>
    <mergeCell ref="B47:C4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6"/>
    <col collapsed="false" customWidth="true" hidden="false" outlineLevel="0" max="3" min="3" style="0" width="70"/>
    <col collapsed="false" customWidth="true" hidden="false" outlineLevel="0" max="4" min="4" style="0" width="2"/>
  </cols>
  <sheetData>
    <row r="2" customFormat="false" ht="24" hidden="false" customHeight="true" outlineLevel="0" collapsed="false">
      <c r="B2" s="38" t="s">
        <v>99</v>
      </c>
    </row>
    <row r="3" customFormat="false" ht="18" hidden="false" customHeight="true" outlineLevel="0" collapsed="false">
      <c r="B3" s="10" t="s">
        <v>100</v>
      </c>
      <c r="C3" s="10"/>
    </row>
    <row r="5" customFormat="false" ht="21.75" hidden="false" customHeight="true" outlineLevel="0" collapsed="false">
      <c r="B5" s="11" t="s">
        <v>101</v>
      </c>
      <c r="C5" s="11"/>
    </row>
    <row r="6" customFormat="false" ht="18.75" hidden="false" customHeight="true" outlineLevel="0" collapsed="false">
      <c r="B6" s="36" t="s">
        <v>102</v>
      </c>
      <c r="C6" s="41" t="s">
        <v>103</v>
      </c>
    </row>
    <row r="7" customFormat="false" ht="18.75" hidden="false" customHeight="true" outlineLevel="0" collapsed="false">
      <c r="B7" s="36" t="s">
        <v>102</v>
      </c>
      <c r="C7" s="41" t="s">
        <v>104</v>
      </c>
    </row>
    <row r="8" customFormat="false" ht="18.75" hidden="false" customHeight="true" outlineLevel="0" collapsed="false">
      <c r="B8" s="36" t="s">
        <v>102</v>
      </c>
      <c r="C8" s="41" t="s">
        <v>105</v>
      </c>
    </row>
    <row r="9" customFormat="false" ht="18.75" hidden="false" customHeight="true" outlineLevel="0" collapsed="false">
      <c r="B9" s="36" t="s">
        <v>102</v>
      </c>
      <c r="C9" s="41" t="s">
        <v>106</v>
      </c>
    </row>
    <row r="10" customFormat="false" ht="18.75" hidden="false" customHeight="true" outlineLevel="0" collapsed="false">
      <c r="B10" s="36" t="s">
        <v>102</v>
      </c>
      <c r="C10" s="41" t="s">
        <v>107</v>
      </c>
    </row>
    <row r="11" customFormat="false" ht="18.75" hidden="false" customHeight="true" outlineLevel="0" collapsed="false">
      <c r="B11" s="36" t="s">
        <v>102</v>
      </c>
      <c r="C11" s="41" t="s">
        <v>108</v>
      </c>
    </row>
    <row r="13" customFormat="false" ht="21.75" hidden="false" customHeight="true" outlineLevel="0" collapsed="false">
      <c r="B13" s="11" t="s">
        <v>109</v>
      </c>
      <c r="C13" s="11"/>
    </row>
    <row r="14" customFormat="false" ht="18.75" hidden="false" customHeight="true" outlineLevel="0" collapsed="false">
      <c r="B14" s="36" t="s">
        <v>102</v>
      </c>
      <c r="C14" s="41" t="s">
        <v>110</v>
      </c>
    </row>
    <row r="15" customFormat="false" ht="18.75" hidden="false" customHeight="true" outlineLevel="0" collapsed="false">
      <c r="B15" s="36" t="s">
        <v>102</v>
      </c>
      <c r="C15" s="41" t="s">
        <v>111</v>
      </c>
    </row>
    <row r="16" customFormat="false" ht="18.75" hidden="false" customHeight="true" outlineLevel="0" collapsed="false">
      <c r="B16" s="36" t="s">
        <v>102</v>
      </c>
      <c r="C16" s="41" t="s">
        <v>112</v>
      </c>
    </row>
    <row r="17" customFormat="false" ht="18.75" hidden="false" customHeight="true" outlineLevel="0" collapsed="false">
      <c r="B17" s="36" t="s">
        <v>102</v>
      </c>
      <c r="C17" s="41" t="s">
        <v>113</v>
      </c>
    </row>
    <row r="18" customFormat="false" ht="18.75" hidden="false" customHeight="true" outlineLevel="0" collapsed="false">
      <c r="B18" s="36" t="s">
        <v>102</v>
      </c>
      <c r="C18" s="41" t="s">
        <v>114</v>
      </c>
    </row>
    <row r="20" customFormat="false" ht="21.75" hidden="false" customHeight="true" outlineLevel="0" collapsed="false">
      <c r="B20" s="11" t="s">
        <v>115</v>
      </c>
      <c r="C20" s="11"/>
    </row>
    <row r="21" customFormat="false" ht="18.75" hidden="false" customHeight="true" outlineLevel="0" collapsed="false">
      <c r="B21" s="36" t="s">
        <v>102</v>
      </c>
      <c r="C21" s="41" t="s">
        <v>116</v>
      </c>
    </row>
    <row r="22" customFormat="false" ht="18.75" hidden="false" customHeight="true" outlineLevel="0" collapsed="false">
      <c r="B22" s="36" t="s">
        <v>102</v>
      </c>
      <c r="C22" s="41" t="s">
        <v>117</v>
      </c>
    </row>
    <row r="23" customFormat="false" ht="18.75" hidden="false" customHeight="true" outlineLevel="0" collapsed="false">
      <c r="B23" s="36" t="s">
        <v>102</v>
      </c>
      <c r="C23" s="41" t="s">
        <v>118</v>
      </c>
    </row>
    <row r="24" customFormat="false" ht="18.75" hidden="false" customHeight="true" outlineLevel="0" collapsed="false">
      <c r="B24" s="36" t="s">
        <v>102</v>
      </c>
      <c r="C24" s="41" t="s">
        <v>119</v>
      </c>
    </row>
    <row r="25" customFormat="false" ht="18.75" hidden="false" customHeight="true" outlineLevel="0" collapsed="false">
      <c r="B25" s="36" t="s">
        <v>102</v>
      </c>
      <c r="C25" s="41" t="s">
        <v>120</v>
      </c>
    </row>
    <row r="27" customFormat="false" ht="21.75" hidden="false" customHeight="true" outlineLevel="0" collapsed="false">
      <c r="B27" s="11" t="s">
        <v>93</v>
      </c>
      <c r="C27" s="11"/>
    </row>
    <row r="28" customFormat="false" ht="18.75" hidden="false" customHeight="true" outlineLevel="0" collapsed="false">
      <c r="B28" s="36" t="s">
        <v>102</v>
      </c>
      <c r="C28" s="41" t="s">
        <v>121</v>
      </c>
    </row>
    <row r="29" customFormat="false" ht="18.75" hidden="false" customHeight="true" outlineLevel="0" collapsed="false">
      <c r="B29" s="36" t="s">
        <v>102</v>
      </c>
      <c r="C29" s="41" t="s">
        <v>122</v>
      </c>
    </row>
    <row r="30" customFormat="false" ht="18.75" hidden="false" customHeight="true" outlineLevel="0" collapsed="false">
      <c r="B30" s="36" t="s">
        <v>102</v>
      </c>
      <c r="C30" s="41" t="s">
        <v>123</v>
      </c>
    </row>
    <row r="31" customFormat="false" ht="18.75" hidden="false" customHeight="true" outlineLevel="0" collapsed="false">
      <c r="B31" s="36" t="s">
        <v>102</v>
      </c>
      <c r="C31" s="41" t="s">
        <v>124</v>
      </c>
    </row>
    <row r="33" customFormat="false" ht="24" hidden="false" customHeight="true" outlineLevel="0" collapsed="false">
      <c r="B33" s="42" t="n">
        <f aca="false">IFERROR(COUNTIF(B6:B31,"Feito")/(COUNTIF(B6:B31,"Feito")+COUNTIF(B6:B31,"Pendente")),0)</f>
        <v>0</v>
      </c>
      <c r="C33" s="39" t="s">
        <v>125</v>
      </c>
    </row>
    <row r="35" customFormat="false" ht="15" hidden="false" customHeight="false" outlineLevel="0" collapsed="false">
      <c r="C35" s="37" t="s">
        <v>126</v>
      </c>
    </row>
  </sheetData>
  <mergeCells count="5">
    <mergeCell ref="B3:C3"/>
    <mergeCell ref="B5:C5"/>
    <mergeCell ref="B13:C13"/>
    <mergeCell ref="B20:C20"/>
    <mergeCell ref="B27:C27"/>
  </mergeCells>
  <dataValidations count="1">
    <dataValidation allowBlank="true" errorStyle="stop" operator="between" showDropDown="false" showErrorMessage="false" showInputMessage="false" sqref="B6:B31" type="list">
      <formula1>"Feito,Pendente"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J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18"/>
    <col collapsed="false" customWidth="true" hidden="false" outlineLevel="0" max="4" min="4" style="0" width="13"/>
    <col collapsed="false" customWidth="true" hidden="false" outlineLevel="0" max="5" min="5" style="0" width="11"/>
    <col collapsed="false" customWidth="true" hidden="false" outlineLevel="0" max="7" min="6" style="0" width="15"/>
    <col collapsed="false" customWidth="true" hidden="false" outlineLevel="0" max="8" min="8" style="0" width="13"/>
    <col collapsed="false" customWidth="true" hidden="false" outlineLevel="0" max="9" min="9" style="0" width="10"/>
    <col collapsed="false" customWidth="true" hidden="false" outlineLevel="0" max="10" min="10" style="0" width="16"/>
  </cols>
  <sheetData>
    <row r="2" customFormat="false" ht="24" hidden="false" customHeight="true" outlineLevel="0" collapsed="false">
      <c r="B2" s="38" t="s">
        <v>127</v>
      </c>
    </row>
    <row r="3" customFormat="false" ht="18" hidden="false" customHeight="true" outlineLevel="0" collapsed="false">
      <c r="B3" s="10" t="s">
        <v>128</v>
      </c>
      <c r="C3" s="10"/>
      <c r="D3" s="10"/>
      <c r="E3" s="10"/>
      <c r="F3" s="10"/>
      <c r="G3" s="10"/>
      <c r="H3" s="10"/>
    </row>
    <row r="5" customFormat="false" ht="25.5" hidden="false" customHeight="true" outlineLevel="0" collapsed="false">
      <c r="B5" s="43" t="s">
        <v>129</v>
      </c>
      <c r="C5" s="43" t="s">
        <v>130</v>
      </c>
      <c r="D5" s="43" t="s">
        <v>131</v>
      </c>
      <c r="E5" s="43" t="s">
        <v>132</v>
      </c>
      <c r="F5" s="43" t="s">
        <v>133</v>
      </c>
      <c r="G5" s="43" t="s">
        <v>134</v>
      </c>
      <c r="H5" s="43" t="s">
        <v>135</v>
      </c>
      <c r="I5" s="43" t="s">
        <v>136</v>
      </c>
      <c r="J5" s="43" t="s">
        <v>137</v>
      </c>
    </row>
    <row r="6" customFormat="false" ht="18.75" hidden="false" customHeight="true" outlineLevel="0" collapsed="false">
      <c r="B6" s="6" t="s">
        <v>138</v>
      </c>
      <c r="C6" s="6" t="s">
        <v>139</v>
      </c>
      <c r="D6" s="44" t="n">
        <v>46461</v>
      </c>
      <c r="E6" s="45" t="n">
        <v>21</v>
      </c>
      <c r="F6" s="46" t="n">
        <v>1100</v>
      </c>
      <c r="G6" s="46" t="n">
        <v>200</v>
      </c>
      <c r="H6" s="47" t="n">
        <f aca="false">IF(F6="","",MAX(0,F6-G6))</f>
        <v>900</v>
      </c>
      <c r="I6" s="48" t="n">
        <f aca="true">IF(D6="","",IFERROR(MAX(1,DATEDIF(TODAY(),D6,"m")),1))</f>
        <v>6</v>
      </c>
      <c r="J6" s="47" t="n">
        <f aca="false">IFERROR(H6/I6,"")</f>
        <v>150</v>
      </c>
    </row>
    <row r="7" customFormat="false" ht="18.75" hidden="false" customHeight="true" outlineLevel="0" collapsed="false">
      <c r="B7" s="6"/>
      <c r="C7" s="6"/>
      <c r="D7" s="44"/>
      <c r="E7" s="45"/>
      <c r="F7" s="46"/>
      <c r="G7" s="46"/>
      <c r="H7" s="47" t="str">
        <f aca="false">IF(F7="","",MAX(0,F7-G7))</f>
        <v/>
      </c>
      <c r="I7" s="48" t="str">
        <f aca="true">IF(D7="","",IFERROR(MAX(1,DATEDIF(TODAY(),D7,"m")),1))</f>
        <v/>
      </c>
      <c r="J7" s="47" t="str">
        <f aca="false">IFERROR(H7/I7,"")</f>
        <v/>
      </c>
    </row>
    <row r="8" customFormat="false" ht="18.75" hidden="false" customHeight="true" outlineLevel="0" collapsed="false">
      <c r="B8" s="6"/>
      <c r="C8" s="6"/>
      <c r="D8" s="44"/>
      <c r="E8" s="45"/>
      <c r="F8" s="46"/>
      <c r="G8" s="46"/>
      <c r="H8" s="47" t="str">
        <f aca="false">IF(F8="","",MAX(0,F8-G8))</f>
        <v/>
      </c>
      <c r="I8" s="48" t="str">
        <f aca="true">IF(D8="","",IFERROR(MAX(1,DATEDIF(TODAY(),D8,"m")),1))</f>
        <v/>
      </c>
      <c r="J8" s="47" t="str">
        <f aca="false">IFERROR(H8/I8,"")</f>
        <v/>
      </c>
    </row>
    <row r="9" customFormat="false" ht="18.75" hidden="false" customHeight="true" outlineLevel="0" collapsed="false">
      <c r="B9" s="6"/>
      <c r="C9" s="6"/>
      <c r="D9" s="44"/>
      <c r="E9" s="45"/>
      <c r="F9" s="46"/>
      <c r="G9" s="46"/>
      <c r="H9" s="47" t="str">
        <f aca="false">IF(F9="","",MAX(0,F9-G9))</f>
        <v/>
      </c>
      <c r="I9" s="48" t="str">
        <f aca="true">IF(D9="","",IFERROR(MAX(1,DATEDIF(TODAY(),D9,"m")),1))</f>
        <v/>
      </c>
      <c r="J9" s="47" t="str">
        <f aca="false">IFERROR(H9/I9,"")</f>
        <v/>
      </c>
    </row>
    <row r="10" customFormat="false" ht="18.75" hidden="false" customHeight="true" outlineLevel="0" collapsed="false">
      <c r="B10" s="6"/>
      <c r="C10" s="6"/>
      <c r="D10" s="44"/>
      <c r="E10" s="45"/>
      <c r="F10" s="46"/>
      <c r="G10" s="46"/>
      <c r="H10" s="47" t="str">
        <f aca="false">IF(F10="","",MAX(0,F10-G10))</f>
        <v/>
      </c>
      <c r="I10" s="48" t="str">
        <f aca="true">IF(D10="","",IFERROR(MAX(1,DATEDIF(TODAY(),D10,"m")),1))</f>
        <v/>
      </c>
      <c r="J10" s="47" t="str">
        <f aca="false">IFERROR(H10/I10,"")</f>
        <v/>
      </c>
    </row>
    <row r="11" customFormat="false" ht="18.75" hidden="false" customHeight="true" outlineLevel="0" collapsed="false">
      <c r="B11" s="6"/>
      <c r="C11" s="6"/>
      <c r="D11" s="44"/>
      <c r="E11" s="45"/>
      <c r="F11" s="46"/>
      <c r="G11" s="46"/>
      <c r="H11" s="47" t="str">
        <f aca="false">IF(F11="","",MAX(0,F11-G11))</f>
        <v/>
      </c>
      <c r="I11" s="48" t="str">
        <f aca="true">IF(D11="","",IFERROR(MAX(1,DATEDIF(TODAY(),D11,"m")),1))</f>
        <v/>
      </c>
      <c r="J11" s="47" t="str">
        <f aca="false">IFERROR(H11/I11,"")</f>
        <v/>
      </c>
    </row>
    <row r="12" customFormat="false" ht="18.75" hidden="false" customHeight="true" outlineLevel="0" collapsed="false">
      <c r="B12" s="6"/>
      <c r="C12" s="6"/>
      <c r="D12" s="44"/>
      <c r="E12" s="45"/>
      <c r="F12" s="46"/>
      <c r="G12" s="46"/>
      <c r="H12" s="47" t="str">
        <f aca="false">IF(F12="","",MAX(0,F12-G12))</f>
        <v/>
      </c>
      <c r="I12" s="48" t="str">
        <f aca="true">IF(D12="","",IFERROR(MAX(1,DATEDIF(TODAY(),D12,"m")),1))</f>
        <v/>
      </c>
      <c r="J12" s="47" t="str">
        <f aca="false">IFERROR(H12/I12,"")</f>
        <v/>
      </c>
    </row>
    <row r="13" customFormat="false" ht="18.75" hidden="false" customHeight="true" outlineLevel="0" collapsed="false">
      <c r="B13" s="6"/>
      <c r="C13" s="6"/>
      <c r="D13" s="44"/>
      <c r="E13" s="45"/>
      <c r="F13" s="46"/>
      <c r="G13" s="46"/>
      <c r="H13" s="47" t="str">
        <f aca="false">IF(F13="","",MAX(0,F13-G13))</f>
        <v/>
      </c>
      <c r="I13" s="48" t="str">
        <f aca="true">IF(D13="","",IFERROR(MAX(1,DATEDIF(TODAY(),D13,"m")),1))</f>
        <v/>
      </c>
      <c r="J13" s="47" t="str">
        <f aca="false">IFERROR(H13/I13,"")</f>
        <v/>
      </c>
    </row>
    <row r="14" customFormat="false" ht="18.75" hidden="false" customHeight="true" outlineLevel="0" collapsed="false">
      <c r="B14" s="6"/>
      <c r="C14" s="6"/>
      <c r="D14" s="44"/>
      <c r="E14" s="45"/>
      <c r="F14" s="46"/>
      <c r="G14" s="46"/>
      <c r="H14" s="47" t="str">
        <f aca="false">IF(F14="","",MAX(0,F14-G14))</f>
        <v/>
      </c>
      <c r="I14" s="48" t="str">
        <f aca="true">IF(D14="","",IFERROR(MAX(1,DATEDIF(TODAY(),D14,"m")),1))</f>
        <v/>
      </c>
      <c r="J14" s="47" t="str">
        <f aca="false">IFERROR(H14/I14,"")</f>
        <v/>
      </c>
    </row>
    <row r="15" customFormat="false" ht="18.75" hidden="false" customHeight="true" outlineLevel="0" collapsed="false">
      <c r="B15" s="6"/>
      <c r="C15" s="6"/>
      <c r="D15" s="44"/>
      <c r="E15" s="45"/>
      <c r="F15" s="46"/>
      <c r="G15" s="46"/>
      <c r="H15" s="47" t="str">
        <f aca="false">IF(F15="","",MAX(0,F15-G15))</f>
        <v/>
      </c>
      <c r="I15" s="48" t="str">
        <f aca="true">IF(D15="","",IFERROR(MAX(1,DATEDIF(TODAY(),D15,"m")),1))</f>
        <v/>
      </c>
      <c r="J15" s="47" t="str">
        <f aca="false">IFERROR(H15/I15,"")</f>
        <v/>
      </c>
    </row>
    <row r="16" customFormat="false" ht="25.5" hidden="false" customHeight="true" outlineLevel="0" collapsed="false">
      <c r="B16" s="25" t="s">
        <v>140</v>
      </c>
      <c r="C16" s="27"/>
      <c r="D16" s="27"/>
      <c r="E16" s="27"/>
      <c r="F16" s="49" t="n">
        <f aca="false">SUM(F6:F15)</f>
        <v>1100</v>
      </c>
      <c r="G16" s="49" t="n">
        <f aca="false">SUM(G6:G15)</f>
        <v>200</v>
      </c>
      <c r="H16" s="49" t="n">
        <f aca="false">SUM(H6:H15)</f>
        <v>900</v>
      </c>
      <c r="I16" s="27"/>
      <c r="J16" s="49" t="n">
        <f aca="false">SUM(J6:J15)</f>
        <v>150</v>
      </c>
    </row>
    <row r="18" customFormat="false" ht="15" hidden="false" customHeight="false" outlineLevel="0" collapsed="false">
      <c r="B18" s="37" t="s">
        <v>141</v>
      </c>
    </row>
  </sheetData>
  <mergeCells count="1">
    <mergeCell ref="B3:H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2026-09-02T12:00:51Z</dcterms:created>
  <dc:creator>openpyxl</dc:creator>
  <dc:description/>
  <dc:language>en-US</dc:language>
  <cp:lastModifiedBy/>
  <dcterms:modified xsi:type="dcterms:W3CDTF">2026-09-02T12:00:51Z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